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'Sheet1'!$A$1:$H$102</definedName>
  </definedNames>
  <calcPr fullCalcOnLoad="1"/>
</workbook>
</file>

<file path=xl/sharedStrings.xml><?xml version="1.0" encoding="utf-8"?>
<sst xmlns="http://schemas.openxmlformats.org/spreadsheetml/2006/main" count="105" uniqueCount="89">
  <si>
    <t>Fact Book</t>
  </si>
  <si>
    <t>YORK UNIVERSITY - UNIVERSITÉ YORK</t>
  </si>
  <si>
    <t>Undergraduate</t>
  </si>
  <si>
    <t>Males</t>
  </si>
  <si>
    <t>Females</t>
  </si>
  <si>
    <t>Total</t>
  </si>
  <si>
    <t>Education (Consecutive)</t>
  </si>
  <si>
    <t>Education (Special)</t>
  </si>
  <si>
    <t>Environmental Studies</t>
  </si>
  <si>
    <t>Fine Arts</t>
  </si>
  <si>
    <t>Glendon</t>
  </si>
  <si>
    <t>Osgoode</t>
  </si>
  <si>
    <t>Science</t>
  </si>
  <si>
    <t>Schulich</t>
  </si>
  <si>
    <t xml:space="preserve">   Total</t>
  </si>
  <si>
    <t xml:space="preserve">   Percentage</t>
  </si>
  <si>
    <t>Graduate Studies Programme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</si>
  <si>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</si>
  <si>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</si>
  <si>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</si>
  <si>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</si>
  <si>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Humanities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</si>
  <si>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</si>
  <si>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</si>
  <si>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</si>
  <si>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</si>
  <si>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</si>
  <si>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</si>
  <si>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</si>
  <si>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</si>
  <si>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</si>
  <si>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</si>
  <si>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 xml:space="preserve">  Critical Disability Studies</t>
  </si>
  <si>
    <t>Education</t>
  </si>
  <si>
    <t xml:space="preserve">  Art History</t>
  </si>
  <si>
    <t xml:space="preserve">  Dance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</si>
  <si>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</si>
  <si>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</si>
  <si>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</si>
  <si>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</si>
  <si>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</si>
  <si>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Translation</t>
  </si>
  <si>
    <t xml:space="preserve">  Communication &amp; Culture</t>
  </si>
  <si>
    <t xml:space="preserve">  Law</t>
  </si>
  <si>
    <t xml:space="preserve">  Professional Development</t>
  </si>
  <si>
    <t xml:space="preserve">  Applied &amp; Industrial Mathematics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</si>
  <si>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</si>
  <si>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</si>
  <si>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</si>
  <si>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</si>
  <si>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</si>
  <si>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 xml:space="preserve">     Total</t>
  </si>
  <si>
    <t xml:space="preserve">     Percentage</t>
  </si>
  <si>
    <t>Grand Total</t>
  </si>
  <si>
    <t>Percentage</t>
  </si>
  <si>
    <t xml:space="preserve">  Design</t>
  </si>
  <si>
    <t>Health</t>
  </si>
  <si>
    <t xml:space="preserve">  Nursing</t>
  </si>
  <si>
    <t xml:space="preserve">  Theatre Studies</t>
  </si>
  <si>
    <t xml:space="preserve">  Primary Health Care (NURP)</t>
  </si>
  <si>
    <t xml:space="preserve">      </t>
  </si>
  <si>
    <t xml:space="preserve">  Development Studies </t>
  </si>
  <si>
    <t xml:space="preserve">    </t>
  </si>
  <si>
    <t xml:space="preserve">  Socio Legal Studies</t>
  </si>
  <si>
    <t xml:space="preserve">  Art History and Visual</t>
  </si>
  <si>
    <t xml:space="preserve">  Cinema &amp; Media Studies</t>
  </si>
  <si>
    <t xml:space="preserve">  Dance Studies</t>
  </si>
  <si>
    <t xml:space="preserve">  Computer Engineering</t>
  </si>
  <si>
    <t>Liberal Arts &amp; Professional Studies</t>
  </si>
  <si>
    <t xml:space="preserve">  Public &amp; International Affairs</t>
  </si>
  <si>
    <t xml:space="preserve">  Science Technology &amp; Society</t>
  </si>
  <si>
    <t xml:space="preserve">  Disaster &amp; Emergency Management</t>
  </si>
  <si>
    <t xml:space="preserve">  Public Ploicy Admin and Law</t>
  </si>
  <si>
    <t xml:space="preserve">  Human Resources Management </t>
  </si>
  <si>
    <t xml:space="preserve">  Social Work</t>
  </si>
  <si>
    <t xml:space="preserve">  Financial Accountability</t>
  </si>
  <si>
    <t xml:space="preserve">  Health</t>
  </si>
  <si>
    <t xml:space="preserve">  Specials</t>
  </si>
  <si>
    <t xml:space="preserve">  Etudes Francophone</t>
  </si>
  <si>
    <t xml:space="preserve">  Translation Studies</t>
  </si>
  <si>
    <t xml:space="preserve">  Information Systems &amp; Technology</t>
  </si>
  <si>
    <t xml:space="preserve">     Note: The above undergraduate student numbers includethe JD/MBA students</t>
  </si>
  <si>
    <t xml:space="preserve">  Conference Intrepretation</t>
  </si>
  <si>
    <t xml:space="preserve">  Gender, Feminist and Women's Studies</t>
  </si>
  <si>
    <t xml:space="preserve">  Interdisciplinary Studies</t>
  </si>
  <si>
    <t xml:space="preserve">  Linguistics and Applied Linguistics</t>
  </si>
  <si>
    <t xml:space="preserve">       2013-2014</t>
  </si>
  <si>
    <t>Male/Female Students Registered at York -- Summer 2013</t>
  </si>
  <si>
    <t>Lassonde School of Engineering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</si>
</sst>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i/>
      <sz val="45"/>
      <name val="Times"/>
      <family val="0"/>
    </font>
    <font>
      <b/>
      <sz val="14"/>
      <name val="Helv"/>
      <family val="0"/>
    </font>
    <font>
      <sz val="7"/>
      <name val="Helv"/>
      <family val="0"/>
    </font>
    <font>
      <sz val="6"/>
      <name val="Helv"/>
      <family val="0"/>
    </font>
    <font>
      <sz val="10"/>
      <name val="Helv"/>
      <family val="0"/>
    </font>
    <font>
      <sz val="10"/>
      <name val="Courier"/>
      <family val="0"/>
    </font>
    <font>
      <b/>
      <sz val="7"/>
      <name val="Helv"/>
      <family val="0"/>
    </font>
    <font>
      <sz val="6.5"/>
      <name val="Helv"/>
      <family val="0"/>
    </font>
    <font>
      <b/>
      <sz val="6"/>
      <name val="Helv"/>
      <family val="0"/>
    </font>
    <font>
      <sz val="6"/>
      <name val="Arial"/>
      <family val="0"/>
    </font>
    <font>
      <b/>
      <sz val="6.5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Helv"/>
      <family val="0"/>
    </font>
    <font>
      <b/>
      <sz val="5"/>
      <name val="Courier"/>
      <family val="0"/>
    </font>
    <font>
      <sz val="5"/>
      <name val="Helv"/>
      <family val="0"/>
    </font>
    <font>
      <sz val="7"/>
      <name val="Arial"/>
      <family val="0"/>
    </font>
    <font>
      <sz val="11"/>
      <name val="Helv"/>
      <family val="0"/>
    </font>
    <font>
      <b/>
      <sz val="13"/>
      <name val="Helv"/>
      <family val="0"/>
    </font>
    <font>
      <sz val="13"/>
      <name val="Helv"/>
      <family val="0"/>
    </font>
    <font>
      <sz val="4.75"/>
      <name val="Helv"/>
      <family val="0"/>
    </font>
    <font>
      <b/>
      <sz val="4.75"/>
      <name val="Helv"/>
      <family val="0"/>
    </font>
    <font>
      <sz val="14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0" fontId="9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Continuous"/>
    </xf>
    <xf numFmtId="0" fontId="7" fillId="0" borderId="15" xfId="0" applyFont="1" applyBorder="1" applyAlignment="1" applyProtection="1">
      <alignment horizontal="right"/>
      <protection/>
    </xf>
    <xf numFmtId="3" fontId="11" fillId="0" borderId="15" xfId="0" applyNumberFormat="1" applyFont="1" applyBorder="1" applyAlignment="1" applyProtection="1">
      <alignment/>
      <protection/>
    </xf>
    <xf numFmtId="10" fontId="11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 quotePrefix="1">
      <alignment horizontal="centerContinuous"/>
      <protection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10" fontId="14" fillId="0" borderId="0" xfId="0" applyNumberFormat="1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left"/>
      <protection/>
    </xf>
    <xf numFmtId="0" fontId="14" fillId="0" borderId="16" xfId="0" applyFont="1" applyBorder="1" applyAlignment="1">
      <alignment/>
    </xf>
    <xf numFmtId="0" fontId="18" fillId="0" borderId="17" xfId="0" applyFont="1" applyBorder="1" applyAlignment="1" applyProtection="1">
      <alignment horizontal="centerContinuous"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10" fontId="14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 applyProtection="1">
      <alignment/>
      <protection/>
    </xf>
    <xf numFmtId="10" fontId="22" fillId="0" borderId="16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/>
    </xf>
    <xf numFmtId="0" fontId="23" fillId="0" borderId="10" xfId="0" applyFont="1" applyBorder="1" applyAlignment="1">
      <alignment/>
    </xf>
    <xf numFmtId="0" fontId="5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150" zoomScaleNormal="150" zoomScalePageLayoutView="0" workbookViewId="0" topLeftCell="A51">
      <selection activeCell="A112" sqref="A112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3" width="4.7109375" style="0" customWidth="1"/>
    <col min="4" max="6" width="10.7109375" style="0" customWidth="1"/>
    <col min="7" max="7" width="4.7109375" style="0" customWidth="1"/>
    <col min="8" max="8" width="6.7109375" style="0" customWidth="1"/>
  </cols>
  <sheetData>
    <row r="1" spans="1:8" ht="49.5" customHeight="1" thickBot="1">
      <c r="A1" s="1" t="s">
        <v>0</v>
      </c>
      <c r="B1" s="2"/>
      <c r="C1" s="2"/>
      <c r="D1" s="2"/>
      <c r="E1" s="2"/>
      <c r="F1" s="45" t="s">
        <v>86</v>
      </c>
      <c r="G1" s="45"/>
      <c r="H1" s="45"/>
    </row>
    <row r="2" spans="1:7" ht="21" customHeight="1" thickTop="1">
      <c r="A2" s="36" t="s">
        <v>1</v>
      </c>
      <c r="B2" s="35"/>
      <c r="C2" s="3"/>
      <c r="D2" s="3"/>
      <c r="E2" s="3"/>
      <c r="F2" s="3"/>
      <c r="G2" s="3"/>
    </row>
    <row r="3" spans="1:7" ht="0" customHeight="1" hidden="1">
      <c r="A3" s="4"/>
      <c r="B3" s="5"/>
      <c r="C3" s="6"/>
      <c r="D3" s="6"/>
      <c r="E3" s="6"/>
      <c r="F3" s="6"/>
      <c r="G3" s="6"/>
    </row>
    <row r="4" spans="1:8" ht="15.75" customHeight="1">
      <c r="A4" s="34" t="s">
        <v>87</v>
      </c>
      <c r="B4" s="7"/>
      <c r="C4" s="8"/>
      <c r="D4" s="7"/>
      <c r="E4" s="7"/>
      <c r="F4" s="7"/>
      <c r="G4" s="7"/>
      <c r="H4" s="12"/>
    </row>
    <row r="5" spans="1:8" ht="7.5" customHeight="1">
      <c r="A5" s="9"/>
      <c r="B5" s="21" t="s">
        <v>2</v>
      </c>
      <c r="C5" s="22"/>
      <c r="D5" s="23"/>
      <c r="E5" s="24"/>
      <c r="F5" s="25"/>
      <c r="G5" s="25"/>
      <c r="H5" s="15"/>
    </row>
    <row r="6" spans="1:8" ht="6.75" customHeight="1">
      <c r="A6" s="9"/>
      <c r="B6" s="21" t="s">
        <v>62</v>
      </c>
      <c r="C6" s="22"/>
      <c r="D6" s="26" t="s">
        <v>3</v>
      </c>
      <c r="E6" s="26" t="s">
        <v>4</v>
      </c>
      <c r="F6" s="26" t="s">
        <v>5</v>
      </c>
      <c r="G6" s="26"/>
      <c r="H6" s="16"/>
    </row>
    <row r="7" spans="1:8" ht="6.75" customHeight="1">
      <c r="A7" s="9"/>
      <c r="B7" s="27" t="s">
        <v>6</v>
      </c>
      <c r="C7" s="28"/>
      <c r="D7" s="29">
        <v>51</v>
      </c>
      <c r="E7" s="29">
        <v>108</v>
      </c>
      <c r="F7" s="30">
        <f aca="true" t="shared" si="0" ref="F7:F15">SUM(D7+E7)</f>
        <v>159</v>
      </c>
      <c r="G7" s="30"/>
      <c r="H7" s="17"/>
    </row>
    <row r="8" spans="1:8" ht="6.75" customHeight="1">
      <c r="A8" s="9"/>
      <c r="B8" s="27" t="s">
        <v>7</v>
      </c>
      <c r="C8" s="28"/>
      <c r="D8" s="29">
        <v>1</v>
      </c>
      <c r="E8" s="29">
        <v>8</v>
      </c>
      <c r="F8" s="30">
        <f t="shared" si="0"/>
        <v>9</v>
      </c>
      <c r="G8" s="30"/>
      <c r="H8" s="17"/>
    </row>
    <row r="9" spans="1:8" ht="6.75" customHeight="1">
      <c r="A9" s="9"/>
      <c r="B9" s="27" t="s">
        <v>8</v>
      </c>
      <c r="C9" s="28"/>
      <c r="D9" s="29">
        <v>107</v>
      </c>
      <c r="E9" s="29">
        <v>142</v>
      </c>
      <c r="F9" s="30">
        <f t="shared" si="0"/>
        <v>249</v>
      </c>
      <c r="G9" s="30"/>
      <c r="H9" s="17"/>
    </row>
    <row r="10" spans="1:8" ht="6.75" customHeight="1">
      <c r="A10" s="9"/>
      <c r="B10" s="27" t="s">
        <v>9</v>
      </c>
      <c r="C10" s="28"/>
      <c r="D10" s="29">
        <v>266</v>
      </c>
      <c r="E10" s="29">
        <v>721</v>
      </c>
      <c r="F10" s="30">
        <f t="shared" si="0"/>
        <v>987</v>
      </c>
      <c r="G10" s="30"/>
      <c r="H10" s="17"/>
    </row>
    <row r="11" spans="1:8" ht="6.75" customHeight="1">
      <c r="A11" s="9"/>
      <c r="B11" s="27" t="s">
        <v>10</v>
      </c>
      <c r="C11" s="28"/>
      <c r="D11" s="29">
        <v>249</v>
      </c>
      <c r="E11" s="29">
        <v>643</v>
      </c>
      <c r="F11" s="30">
        <f t="shared" si="0"/>
        <v>892</v>
      </c>
      <c r="G11" s="30"/>
      <c r="H11" s="17"/>
    </row>
    <row r="12" spans="1:8" ht="6.75" customHeight="1">
      <c r="A12" s="9"/>
      <c r="B12" s="27" t="s">
        <v>56</v>
      </c>
      <c r="C12" s="28"/>
      <c r="D12" s="29">
        <v>1997</v>
      </c>
      <c r="E12" s="29">
        <v>4007</v>
      </c>
      <c r="F12" s="30">
        <f t="shared" si="0"/>
        <v>6004</v>
      </c>
      <c r="G12" s="30"/>
      <c r="H12" s="17"/>
    </row>
    <row r="13" spans="1:8" ht="6.75" customHeight="1">
      <c r="A13" s="9"/>
      <c r="B13" s="27" t="s">
        <v>68</v>
      </c>
      <c r="C13" s="28"/>
      <c r="D13" s="29">
        <v>5466</v>
      </c>
      <c r="E13" s="29">
        <v>7546</v>
      </c>
      <c r="F13" s="30">
        <f t="shared" si="0"/>
        <v>13012</v>
      </c>
      <c r="G13" s="30"/>
      <c r="H13" s="17"/>
    </row>
    <row r="14" spans="1:8" ht="6.75" customHeight="1">
      <c r="A14" s="9"/>
      <c r="B14" s="27" t="s">
        <v>88</v>
      </c>
      <c r="C14" s="28"/>
      <c r="D14" s="29">
        <v>529</v>
      </c>
      <c r="E14" s="29">
        <v>121</v>
      </c>
      <c r="F14" s="30">
        <f t="shared" si="0"/>
        <v>650</v>
      </c>
      <c r="G14" s="30"/>
      <c r="H14" s="17"/>
    </row>
    <row r="15" spans="1:8" ht="6.75" customHeight="1">
      <c r="A15" s="9"/>
      <c r="B15" s="27" t="s">
        <v>12</v>
      </c>
      <c r="C15" s="28"/>
      <c r="D15" s="29">
        <v>1028</v>
      </c>
      <c r="E15" s="29">
        <v>1296</v>
      </c>
      <c r="F15" s="30">
        <f t="shared" si="0"/>
        <v>2324</v>
      </c>
      <c r="G15" s="30"/>
      <c r="H15" s="17"/>
    </row>
    <row r="16" spans="1:8" ht="6.75" customHeight="1">
      <c r="A16" s="9"/>
      <c r="B16" s="27" t="s">
        <v>13</v>
      </c>
      <c r="C16" s="28"/>
      <c r="D16" s="29">
        <v>301</v>
      </c>
      <c r="E16" s="29">
        <v>313</v>
      </c>
      <c r="F16" s="30">
        <f>SUM(D16:E16)</f>
        <v>614</v>
      </c>
      <c r="G16" s="30"/>
      <c r="H16" s="17"/>
    </row>
    <row r="17" spans="1:8" ht="6.75" customHeight="1">
      <c r="A17" s="9"/>
      <c r="B17" s="21" t="s">
        <v>14</v>
      </c>
      <c r="C17" s="28"/>
      <c r="D17" s="30">
        <f>SUM(D7:D16)</f>
        <v>9995</v>
      </c>
      <c r="E17" s="30">
        <f>SUM(E7:E16)</f>
        <v>14905</v>
      </c>
      <c r="F17" s="30">
        <f>SUM(F7:F16)</f>
        <v>24900</v>
      </c>
      <c r="G17" s="30"/>
      <c r="H17" s="17"/>
    </row>
    <row r="18" spans="1:8" ht="6.75" customHeight="1">
      <c r="A18" s="9"/>
      <c r="B18" s="21" t="s">
        <v>15</v>
      </c>
      <c r="C18" s="28"/>
      <c r="D18" s="31">
        <f>SUM(D17/F17)</f>
        <v>0.4014056224899598</v>
      </c>
      <c r="E18" s="31">
        <f>SUM(E17/F17)</f>
        <v>0.5985943775100402</v>
      </c>
      <c r="F18" s="31">
        <v>1</v>
      </c>
      <c r="G18" s="31"/>
      <c r="H18" s="18"/>
    </row>
    <row r="19" spans="1:8" ht="6.75" customHeight="1">
      <c r="A19" s="9"/>
      <c r="C19" s="21" t="s">
        <v>81</v>
      </c>
      <c r="D19" s="31"/>
      <c r="E19" s="31"/>
      <c r="F19" s="31"/>
      <c r="G19" s="31"/>
      <c r="H19" s="18"/>
    </row>
    <row r="20" spans="1:8" ht="7.5" customHeight="1">
      <c r="A20" s="9"/>
      <c r="B20" s="21" t="s">
        <v>16</v>
      </c>
      <c r="C20" s="28"/>
      <c r="D20" s="28"/>
      <c r="E20" s="28"/>
      <c r="F20" s="28"/>
      <c r="G20" s="28"/>
      <c r="H20" s="19"/>
    </row>
    <row r="21" spans="1:8" ht="7.5" customHeight="1">
      <c r="A21" s="9"/>
      <c r="B21" s="27" t="s">
        <v>33</v>
      </c>
      <c r="C21" s="28"/>
      <c r="D21" s="40">
        <v>54</v>
      </c>
      <c r="E21" s="40">
        <v>226</v>
      </c>
      <c r="F21" s="39">
        <f>SUM(D21+E21)</f>
        <v>280</v>
      </c>
      <c r="G21" s="39"/>
      <c r="H21" s="17"/>
    </row>
    <row r="22" spans="1:8" ht="7.5" customHeight="1">
      <c r="A22" s="9"/>
      <c r="B22" s="27" t="s">
        <v>8</v>
      </c>
      <c r="C22" s="28"/>
      <c r="D22" s="40">
        <f>95+23</f>
        <v>118</v>
      </c>
      <c r="E22" s="40">
        <f>145+38</f>
        <v>183</v>
      </c>
      <c r="F22" s="39">
        <f>SUM(D22+E22)</f>
        <v>301</v>
      </c>
      <c r="G22" s="39"/>
      <c r="H22" s="17"/>
    </row>
    <row r="23" spans="1:8" ht="7.5" customHeight="1">
      <c r="A23" s="9"/>
      <c r="B23" s="27" t="s">
        <v>9</v>
      </c>
      <c r="C23" s="28"/>
      <c r="D23" s="38"/>
      <c r="E23" s="38"/>
      <c r="F23" s="41"/>
      <c r="G23" s="41"/>
      <c r="H23" s="20"/>
    </row>
    <row r="24" spans="1:8" ht="6.75" customHeight="1">
      <c r="A24" s="9"/>
      <c r="B24" s="27" t="s">
        <v>34</v>
      </c>
      <c r="C24" s="28"/>
      <c r="D24" s="40">
        <v>3</v>
      </c>
      <c r="E24" s="40">
        <v>23</v>
      </c>
      <c r="F24" s="39">
        <f aca="true" t="shared" si="1" ref="F24:F35">SUM(D24+E24)</f>
        <v>26</v>
      </c>
      <c r="G24" s="39"/>
      <c r="H24" s="17"/>
    </row>
    <row r="25" spans="1:8" ht="6.75" customHeight="1">
      <c r="A25" s="9"/>
      <c r="B25" s="27" t="s">
        <v>64</v>
      </c>
      <c r="C25" s="28"/>
      <c r="D25" s="40">
        <v>2</v>
      </c>
      <c r="E25" s="40">
        <v>9</v>
      </c>
      <c r="F25" s="39">
        <f t="shared" si="1"/>
        <v>11</v>
      </c>
      <c r="G25" s="39"/>
      <c r="H25" s="17"/>
    </row>
    <row r="26" spans="1:8" ht="6.75" customHeight="1">
      <c r="A26" s="9"/>
      <c r="B26" s="27" t="s">
        <v>65</v>
      </c>
      <c r="C26" s="28"/>
      <c r="D26" s="40">
        <v>19</v>
      </c>
      <c r="E26" s="40">
        <v>16</v>
      </c>
      <c r="F26" s="39">
        <f t="shared" si="1"/>
        <v>35</v>
      </c>
      <c r="G26" s="39"/>
      <c r="H26" s="17"/>
    </row>
    <row r="27" spans="1:8" ht="6.75" customHeight="1">
      <c r="A27" s="9"/>
      <c r="B27" s="27" t="s">
        <v>35</v>
      </c>
      <c r="C27" s="28"/>
      <c r="D27" s="40">
        <v>1</v>
      </c>
      <c r="E27" s="40">
        <v>17</v>
      </c>
      <c r="F27" s="39">
        <f t="shared" si="1"/>
        <v>18</v>
      </c>
      <c r="G27" s="39"/>
      <c r="H27" s="17"/>
    </row>
    <row r="28" spans="1:8" ht="6.75" customHeight="1">
      <c r="A28" s="9"/>
      <c r="B28" s="27" t="s">
        <v>66</v>
      </c>
      <c r="C28" s="28"/>
      <c r="D28" s="40">
        <v>2</v>
      </c>
      <c r="E28" s="40">
        <v>15</v>
      </c>
      <c r="F28" s="39">
        <f t="shared" si="1"/>
        <v>17</v>
      </c>
      <c r="G28" s="39"/>
      <c r="H28" s="17"/>
    </row>
    <row r="29" spans="1:8" ht="6.75" customHeight="1">
      <c r="A29" s="9"/>
      <c r="B29" s="27" t="s">
        <v>55</v>
      </c>
      <c r="C29" s="28"/>
      <c r="D29" s="40">
        <v>1</v>
      </c>
      <c r="E29" s="40">
        <v>9</v>
      </c>
      <c r="F29" s="39">
        <f t="shared" si="1"/>
        <v>10</v>
      </c>
      <c r="G29" s="39"/>
      <c r="H29" s="17"/>
    </row>
    <row r="30" spans="1:8" ht="6.75" customHeight="1">
      <c r="A30" s="9"/>
      <c r="B30" s="27" t="s">
        <v>36</v>
      </c>
      <c r="C30" s="28"/>
      <c r="D30" s="40">
        <v>15</v>
      </c>
      <c r="E30" s="40">
        <v>12</v>
      </c>
      <c r="F30" s="39">
        <f t="shared" si="1"/>
        <v>27</v>
      </c>
      <c r="G30" s="39"/>
      <c r="H30" s="17"/>
    </row>
    <row r="31" spans="1:8" ht="6.75" customHeight="1">
      <c r="A31" s="9"/>
      <c r="B31" s="27" t="s">
        <v>37</v>
      </c>
      <c r="C31" s="28"/>
      <c r="D31" s="40">
        <v>53</v>
      </c>
      <c r="E31" s="40">
        <v>45</v>
      </c>
      <c r="F31" s="39">
        <f t="shared" si="1"/>
        <v>98</v>
      </c>
      <c r="G31" s="39"/>
      <c r="H31" s="17"/>
    </row>
    <row r="32" spans="1:8" ht="6.75" customHeight="1">
      <c r="A32" s="9"/>
      <c r="B32" s="27" t="s">
        <v>77</v>
      </c>
      <c r="C32" s="28"/>
      <c r="D32" s="40">
        <v>0</v>
      </c>
      <c r="E32" s="40">
        <v>0</v>
      </c>
      <c r="F32" s="39">
        <f t="shared" si="1"/>
        <v>0</v>
      </c>
      <c r="G32" s="39"/>
      <c r="H32" s="17"/>
    </row>
    <row r="33" spans="1:8" ht="6.75" customHeight="1">
      <c r="A33" s="9"/>
      <c r="B33" s="27" t="s">
        <v>38</v>
      </c>
      <c r="C33" s="28"/>
      <c r="D33" s="40">
        <v>2</v>
      </c>
      <c r="E33" s="40">
        <v>0</v>
      </c>
      <c r="F33" s="39">
        <f t="shared" si="1"/>
        <v>2</v>
      </c>
      <c r="G33" s="39"/>
      <c r="H33" s="17"/>
    </row>
    <row r="34" spans="1:8" ht="6.75" customHeight="1">
      <c r="A34" s="9"/>
      <c r="B34" s="27" t="s">
        <v>58</v>
      </c>
      <c r="C34" s="28"/>
      <c r="D34" s="40">
        <v>12</v>
      </c>
      <c r="E34" s="40">
        <v>25</v>
      </c>
      <c r="F34" s="39">
        <f t="shared" si="1"/>
        <v>37</v>
      </c>
      <c r="G34" s="39"/>
      <c r="H34" s="17"/>
    </row>
    <row r="35" spans="1:8" ht="6.75" customHeight="1">
      <c r="A35" s="9"/>
      <c r="B35" s="27" t="s">
        <v>39</v>
      </c>
      <c r="C35" s="28"/>
      <c r="D35" s="40">
        <v>6</v>
      </c>
      <c r="E35" s="40">
        <v>13</v>
      </c>
      <c r="F35" s="39">
        <f t="shared" si="1"/>
        <v>19</v>
      </c>
      <c r="G35" s="39"/>
      <c r="H35" s="17"/>
    </row>
    <row r="36" spans="1:8" ht="6.75" customHeight="1">
      <c r="A36" s="9"/>
      <c r="B36" s="21" t="s">
        <v>31</v>
      </c>
      <c r="C36" s="22"/>
      <c r="D36" s="39">
        <f>SUM(D24:D35)</f>
        <v>116</v>
      </c>
      <c r="E36" s="39">
        <f>SUM(E24:E35)</f>
        <v>184</v>
      </c>
      <c r="F36" s="39">
        <f>SUM(F24:F35)</f>
        <v>300</v>
      </c>
      <c r="G36" s="39"/>
      <c r="H36" s="17"/>
    </row>
    <row r="37" spans="1:8" ht="7.5" customHeight="1">
      <c r="A37" s="9"/>
      <c r="B37" s="28" t="s">
        <v>10</v>
      </c>
      <c r="C37" s="28"/>
      <c r="D37" s="38"/>
      <c r="E37" s="38"/>
      <c r="F37" s="41"/>
      <c r="G37" s="41"/>
      <c r="H37" s="20"/>
    </row>
    <row r="38" spans="1:8" ht="6.75" customHeight="1">
      <c r="A38" s="9"/>
      <c r="B38" s="28" t="s">
        <v>82</v>
      </c>
      <c r="C38" s="28"/>
      <c r="D38" s="38">
        <v>4</v>
      </c>
      <c r="E38" s="38">
        <v>12</v>
      </c>
      <c r="F38" s="39">
        <f aca="true" t="shared" si="2" ref="F38:F43">SUM(D38+E38)</f>
        <v>16</v>
      </c>
      <c r="G38" s="39"/>
      <c r="H38" s="17"/>
    </row>
    <row r="39" spans="1:8" ht="6.75" customHeight="1">
      <c r="A39" s="9"/>
      <c r="B39" s="28" t="s">
        <v>40</v>
      </c>
      <c r="C39" s="28"/>
      <c r="D39" s="38">
        <v>6</v>
      </c>
      <c r="E39" s="38">
        <v>14</v>
      </c>
      <c r="F39" s="39">
        <f t="shared" si="2"/>
        <v>20</v>
      </c>
      <c r="G39" s="39"/>
      <c r="H39" s="17"/>
    </row>
    <row r="40" spans="1:8" ht="6.75" customHeight="1">
      <c r="A40" s="9"/>
      <c r="B40" s="28" t="s">
        <v>78</v>
      </c>
      <c r="C40" s="28"/>
      <c r="D40" s="40">
        <v>3</v>
      </c>
      <c r="E40" s="40">
        <v>9</v>
      </c>
      <c r="F40" s="39">
        <f t="shared" si="2"/>
        <v>12</v>
      </c>
      <c r="G40" s="39"/>
      <c r="H40" s="17"/>
    </row>
    <row r="41" spans="1:8" ht="6.75" customHeight="1">
      <c r="A41" s="9"/>
      <c r="B41" s="28" t="s">
        <v>69</v>
      </c>
      <c r="C41" s="28"/>
      <c r="D41" s="38">
        <v>9</v>
      </c>
      <c r="E41" s="38">
        <v>15</v>
      </c>
      <c r="F41" s="39">
        <f t="shared" si="2"/>
        <v>24</v>
      </c>
      <c r="G41" s="39"/>
      <c r="H41" s="17"/>
    </row>
    <row r="42" spans="1:8" ht="6.75" customHeight="1">
      <c r="A42" s="9"/>
      <c r="B42" s="28" t="s">
        <v>41</v>
      </c>
      <c r="C42" s="28"/>
      <c r="D42" s="40">
        <v>0</v>
      </c>
      <c r="E42" s="40">
        <v>0</v>
      </c>
      <c r="F42" s="39">
        <f t="shared" si="2"/>
        <v>0</v>
      </c>
      <c r="G42" s="39"/>
      <c r="H42" s="17"/>
    </row>
    <row r="43" spans="1:8" ht="6.75" customHeight="1">
      <c r="A43" s="9"/>
      <c r="B43" s="28" t="s">
        <v>79</v>
      </c>
      <c r="C43" s="28"/>
      <c r="D43" s="40">
        <v>5</v>
      </c>
      <c r="E43" s="40">
        <v>32</v>
      </c>
      <c r="F43" s="39">
        <f t="shared" si="2"/>
        <v>37</v>
      </c>
      <c r="G43" s="39"/>
      <c r="H43" s="17"/>
    </row>
    <row r="44" spans="1:8" ht="6.75" customHeight="1">
      <c r="A44" s="9"/>
      <c r="B44" s="21" t="s">
        <v>31</v>
      </c>
      <c r="C44" s="22"/>
      <c r="D44" s="39">
        <f>SUM(D37:D43)</f>
        <v>27</v>
      </c>
      <c r="E44" s="39">
        <f>SUM(E37:E43)</f>
        <v>82</v>
      </c>
      <c r="F44" s="39">
        <f>SUM(F37:F43)</f>
        <v>109</v>
      </c>
      <c r="G44" s="39"/>
      <c r="H44" s="17"/>
    </row>
    <row r="45" spans="1:8" ht="7.5" customHeight="1">
      <c r="A45" s="9"/>
      <c r="B45" s="27" t="s">
        <v>56</v>
      </c>
      <c r="C45" s="22"/>
      <c r="D45" s="39"/>
      <c r="E45" s="39"/>
      <c r="F45" s="39"/>
      <c r="G45" s="39"/>
      <c r="H45" s="17"/>
    </row>
    <row r="46" spans="1:8" ht="6.75" customHeight="1">
      <c r="A46" s="9"/>
      <c r="B46" s="28" t="s">
        <v>32</v>
      </c>
      <c r="C46" s="28"/>
      <c r="D46" s="38">
        <v>12</v>
      </c>
      <c r="E46" s="38">
        <v>57</v>
      </c>
      <c r="F46" s="39">
        <f aca="true" t="shared" si="3" ref="F46:F51">SUM(D46+E46)</f>
        <v>69</v>
      </c>
      <c r="G46" s="41"/>
      <c r="H46" s="17"/>
    </row>
    <row r="47" spans="1:8" ht="6.75" customHeight="1">
      <c r="A47" s="9"/>
      <c r="B47" s="28" t="s">
        <v>76</v>
      </c>
      <c r="C47" s="28"/>
      <c r="D47" s="38">
        <v>7</v>
      </c>
      <c r="E47" s="38">
        <v>24</v>
      </c>
      <c r="F47" s="39">
        <f t="shared" si="3"/>
        <v>31</v>
      </c>
      <c r="G47" s="41"/>
      <c r="H47" s="17"/>
    </row>
    <row r="48" spans="1:8" ht="6.75" customHeight="1">
      <c r="A48" s="9"/>
      <c r="B48" s="27" t="s">
        <v>22</v>
      </c>
      <c r="C48" s="22"/>
      <c r="D48" s="40">
        <v>40</v>
      </c>
      <c r="E48" s="40">
        <v>69</v>
      </c>
      <c r="F48" s="39">
        <f t="shared" si="3"/>
        <v>109</v>
      </c>
      <c r="G48" s="39"/>
      <c r="H48" s="17"/>
    </row>
    <row r="49" spans="1:8" ht="6.75" customHeight="1">
      <c r="A49" s="9"/>
      <c r="B49" s="28" t="s">
        <v>57</v>
      </c>
      <c r="C49" s="28"/>
      <c r="D49" s="38">
        <v>2</v>
      </c>
      <c r="E49" s="38">
        <v>64</v>
      </c>
      <c r="F49" s="39">
        <f t="shared" si="3"/>
        <v>66</v>
      </c>
      <c r="G49" s="41"/>
      <c r="H49" s="17"/>
    </row>
    <row r="50" spans="1:8" ht="6.75" customHeight="1">
      <c r="A50" s="9"/>
      <c r="B50" s="28" t="s">
        <v>59</v>
      </c>
      <c r="C50" s="28"/>
      <c r="D50" s="38">
        <v>5</v>
      </c>
      <c r="E50" s="38">
        <v>54</v>
      </c>
      <c r="F50" s="39">
        <f t="shared" si="3"/>
        <v>59</v>
      </c>
      <c r="G50" s="41"/>
      <c r="H50" s="17"/>
    </row>
    <row r="51" spans="1:8" ht="6.75" customHeight="1">
      <c r="A51" s="9"/>
      <c r="B51" s="27" t="s">
        <v>26</v>
      </c>
      <c r="C51" s="28"/>
      <c r="D51" s="40">
        <v>39</v>
      </c>
      <c r="E51" s="40">
        <v>190</v>
      </c>
      <c r="F51" s="39">
        <f t="shared" si="3"/>
        <v>229</v>
      </c>
      <c r="G51" s="39"/>
      <c r="H51" s="17"/>
    </row>
    <row r="52" spans="1:8" ht="6.75" customHeight="1">
      <c r="A52" s="9"/>
      <c r="B52" s="21" t="s">
        <v>31</v>
      </c>
      <c r="C52" s="22"/>
      <c r="D52" s="39">
        <f>SUM(D46:D51)</f>
        <v>105</v>
      </c>
      <c r="E52" s="39">
        <f>SUM(E46:E51)</f>
        <v>458</v>
      </c>
      <c r="F52" s="39">
        <f>SUM(F46:F51)</f>
        <v>563</v>
      </c>
      <c r="G52" s="39"/>
      <c r="H52" s="17"/>
    </row>
    <row r="53" spans="1:8" ht="7.5" customHeight="1">
      <c r="A53" s="9"/>
      <c r="B53" s="27" t="s">
        <v>68</v>
      </c>
      <c r="C53" s="28"/>
      <c r="D53" s="28"/>
      <c r="E53" s="28"/>
      <c r="F53" s="28"/>
      <c r="G53" s="28"/>
      <c r="H53" s="17"/>
    </row>
    <row r="54" spans="1:8" ht="6.75" customHeight="1">
      <c r="A54" s="9"/>
      <c r="B54" s="27" t="s">
        <v>42</v>
      </c>
      <c r="C54" s="28"/>
      <c r="D54" s="38">
        <v>40</v>
      </c>
      <c r="E54" s="38">
        <v>50</v>
      </c>
      <c r="F54" s="39">
        <f aca="true" t="shared" si="4" ref="F54:F77">SUM(D54+E54)</f>
        <v>90</v>
      </c>
      <c r="G54" s="38"/>
      <c r="H54" s="17"/>
    </row>
    <row r="55" spans="1:8" ht="6.75" customHeight="1">
      <c r="A55" s="9"/>
      <c r="B55" s="27" t="s">
        <v>61</v>
      </c>
      <c r="C55" s="28"/>
      <c r="D55" s="38">
        <v>5</v>
      </c>
      <c r="E55" s="38">
        <v>18</v>
      </c>
      <c r="F55" s="39">
        <f t="shared" si="4"/>
        <v>23</v>
      </c>
      <c r="G55" s="38"/>
      <c r="H55" s="17"/>
    </row>
    <row r="56" spans="1:8" ht="6.75" customHeight="1">
      <c r="A56" s="9"/>
      <c r="B56" s="28" t="s">
        <v>71</v>
      </c>
      <c r="C56" s="28"/>
      <c r="D56" s="38">
        <v>15</v>
      </c>
      <c r="E56" s="38">
        <v>21</v>
      </c>
      <c r="F56" s="39">
        <f t="shared" si="4"/>
        <v>36</v>
      </c>
      <c r="G56" s="41"/>
      <c r="H56" s="17"/>
    </row>
    <row r="57" spans="1:8" ht="6.75" customHeight="1">
      <c r="A57" s="9"/>
      <c r="B57" s="27" t="s">
        <v>17</v>
      </c>
      <c r="C57" s="28"/>
      <c r="D57" s="40">
        <v>22</v>
      </c>
      <c r="E57" s="40">
        <v>15</v>
      </c>
      <c r="F57" s="39">
        <f t="shared" si="4"/>
        <v>37</v>
      </c>
      <c r="G57" s="39"/>
      <c r="H57" s="17"/>
    </row>
    <row r="58" spans="1:8" ht="6.75" customHeight="1">
      <c r="A58" s="9"/>
      <c r="B58" s="27" t="s">
        <v>18</v>
      </c>
      <c r="C58" s="28"/>
      <c r="D58" s="40">
        <v>34</v>
      </c>
      <c r="E58" s="40">
        <v>46</v>
      </c>
      <c r="F58" s="39">
        <f t="shared" si="4"/>
        <v>80</v>
      </c>
      <c r="G58" s="39"/>
      <c r="H58" s="17"/>
    </row>
    <row r="59" spans="1:8" ht="6.75" customHeight="1">
      <c r="A59" s="9"/>
      <c r="B59" s="27" t="s">
        <v>75</v>
      </c>
      <c r="C59" s="28"/>
      <c r="D59" s="38">
        <v>5</v>
      </c>
      <c r="E59" s="38">
        <v>10</v>
      </c>
      <c r="F59" s="39">
        <f>SUM(D59+E59)</f>
        <v>15</v>
      </c>
      <c r="G59" s="41"/>
      <c r="H59" s="17"/>
    </row>
    <row r="60" spans="1:8" ht="6.75" customHeight="1">
      <c r="A60" s="9"/>
      <c r="B60" s="27" t="s">
        <v>83</v>
      </c>
      <c r="C60" s="28"/>
      <c r="D60" s="38">
        <v>1</v>
      </c>
      <c r="E60" s="38">
        <v>15</v>
      </c>
      <c r="F60" s="39">
        <f>SUM(D60+E60)</f>
        <v>16</v>
      </c>
      <c r="G60" s="41"/>
      <c r="H60" s="17"/>
    </row>
    <row r="61" spans="1:8" ht="6.75" customHeight="1">
      <c r="A61" s="9"/>
      <c r="B61" s="27" t="s">
        <v>19</v>
      </c>
      <c r="C61" s="28"/>
      <c r="D61" s="40">
        <v>30</v>
      </c>
      <c r="E61" s="40">
        <v>27</v>
      </c>
      <c r="F61" s="39">
        <f t="shared" si="4"/>
        <v>57</v>
      </c>
      <c r="G61" s="39"/>
      <c r="H61" s="17"/>
    </row>
    <row r="62" spans="1:8" ht="6.75" customHeight="1">
      <c r="A62" s="9"/>
      <c r="B62" s="27" t="s">
        <v>20</v>
      </c>
      <c r="C62" s="28"/>
      <c r="D62" s="40">
        <v>52</v>
      </c>
      <c r="E62" s="40">
        <v>60</v>
      </c>
      <c r="F62" s="39">
        <f t="shared" si="4"/>
        <v>112</v>
      </c>
      <c r="G62" s="39"/>
      <c r="H62" s="17"/>
    </row>
    <row r="63" spans="1:8" ht="6.75" customHeight="1">
      <c r="A63" s="9"/>
      <c r="B63" s="28" t="s">
        <v>73</v>
      </c>
      <c r="C63" s="28"/>
      <c r="D63" s="38">
        <v>8</v>
      </c>
      <c r="E63" s="38">
        <v>56</v>
      </c>
      <c r="F63" s="39">
        <f t="shared" si="4"/>
        <v>64</v>
      </c>
      <c r="G63" s="41"/>
      <c r="H63" s="17"/>
    </row>
    <row r="64" spans="1:8" ht="6.75" customHeight="1">
      <c r="A64" s="9"/>
      <c r="B64" s="27" t="s">
        <v>21</v>
      </c>
      <c r="C64" s="28"/>
      <c r="D64" s="40">
        <v>39</v>
      </c>
      <c r="E64" s="40">
        <v>42</v>
      </c>
      <c r="F64" s="39">
        <f t="shared" si="4"/>
        <v>81</v>
      </c>
      <c r="G64" s="39"/>
      <c r="H64" s="17"/>
    </row>
    <row r="65" spans="1:8" ht="6.75" customHeight="1">
      <c r="A65" s="9"/>
      <c r="B65" s="27" t="s">
        <v>84</v>
      </c>
      <c r="C65" s="28"/>
      <c r="D65" s="40">
        <v>11</v>
      </c>
      <c r="E65" s="40">
        <v>19</v>
      </c>
      <c r="F65" s="39">
        <f t="shared" si="4"/>
        <v>30</v>
      </c>
      <c r="G65" s="39"/>
      <c r="H65" s="17"/>
    </row>
    <row r="66" spans="1:8" ht="6.75" customHeight="1">
      <c r="A66" s="9"/>
      <c r="B66" s="27" t="s">
        <v>80</v>
      </c>
      <c r="C66" s="28"/>
      <c r="D66" s="40">
        <v>25</v>
      </c>
      <c r="E66" s="40">
        <v>11</v>
      </c>
      <c r="F66" s="39">
        <f t="shared" si="4"/>
        <v>36</v>
      </c>
      <c r="G66" s="39"/>
      <c r="H66" s="17"/>
    </row>
    <row r="67" spans="1:8" ht="6.75" customHeight="1">
      <c r="A67" s="9"/>
      <c r="B67" s="27" t="s">
        <v>85</v>
      </c>
      <c r="C67" s="28"/>
      <c r="D67" s="40">
        <v>19</v>
      </c>
      <c r="E67" s="40">
        <v>25</v>
      </c>
      <c r="F67" s="39">
        <f t="shared" si="4"/>
        <v>44</v>
      </c>
      <c r="G67" s="39"/>
      <c r="H67" s="17"/>
    </row>
    <row r="68" spans="1:8" ht="6.75" customHeight="1">
      <c r="A68" s="9"/>
      <c r="B68" s="27" t="s">
        <v>24</v>
      </c>
      <c r="C68" s="28"/>
      <c r="D68" s="40">
        <v>27</v>
      </c>
      <c r="E68" s="40">
        <v>13</v>
      </c>
      <c r="F68" s="39">
        <f t="shared" si="4"/>
        <v>40</v>
      </c>
      <c r="G68" s="39"/>
      <c r="H68" s="17"/>
    </row>
    <row r="69" spans="1:8" ht="6.75" customHeight="1">
      <c r="A69" s="9"/>
      <c r="B69" s="27" t="s">
        <v>25</v>
      </c>
      <c r="C69" s="28"/>
      <c r="D69" s="40">
        <v>89</v>
      </c>
      <c r="E69" s="40">
        <v>69</v>
      </c>
      <c r="F69" s="39">
        <f t="shared" si="4"/>
        <v>158</v>
      </c>
      <c r="G69" s="39"/>
      <c r="H69" s="17"/>
    </row>
    <row r="70" spans="1:8" ht="6.75" customHeight="1">
      <c r="A70" s="9"/>
      <c r="B70" s="28" t="s">
        <v>72</v>
      </c>
      <c r="C70" s="28"/>
      <c r="D70" s="38">
        <v>27</v>
      </c>
      <c r="E70" s="38">
        <v>58</v>
      </c>
      <c r="F70" s="39">
        <f t="shared" si="4"/>
        <v>85</v>
      </c>
      <c r="G70" s="41"/>
      <c r="H70" s="17"/>
    </row>
    <row r="71" spans="1:8" ht="6.75" customHeight="1">
      <c r="A71" s="9"/>
      <c r="B71" s="27" t="s">
        <v>27</v>
      </c>
      <c r="C71" s="28"/>
      <c r="D71" s="40">
        <v>46</v>
      </c>
      <c r="E71" s="40">
        <v>34</v>
      </c>
      <c r="F71" s="39">
        <f t="shared" si="4"/>
        <v>80</v>
      </c>
      <c r="G71" s="39"/>
      <c r="H71" s="17"/>
    </row>
    <row r="72" spans="1:8" ht="6.75" customHeight="1">
      <c r="A72" s="9"/>
      <c r="B72" s="27" t="s">
        <v>28</v>
      </c>
      <c r="C72" s="28"/>
      <c r="D72" s="40">
        <v>13</v>
      </c>
      <c r="E72" s="40">
        <v>35</v>
      </c>
      <c r="F72" s="39">
        <f t="shared" si="4"/>
        <v>48</v>
      </c>
      <c r="G72" s="39"/>
      <c r="H72" s="17"/>
    </row>
    <row r="73" spans="1:8" ht="6.75" customHeight="1">
      <c r="A73" s="9"/>
      <c r="B73" s="28" t="s">
        <v>74</v>
      </c>
      <c r="C73" s="28"/>
      <c r="D73" s="40">
        <v>17</v>
      </c>
      <c r="E73" s="40">
        <v>101</v>
      </c>
      <c r="F73" s="39">
        <f t="shared" si="4"/>
        <v>118</v>
      </c>
      <c r="G73" s="39"/>
      <c r="H73" s="17"/>
    </row>
    <row r="74" spans="1:8" ht="6.75" customHeight="1">
      <c r="A74" s="9"/>
      <c r="B74" s="27" t="s">
        <v>63</v>
      </c>
      <c r="C74" s="28"/>
      <c r="D74" s="40">
        <v>7</v>
      </c>
      <c r="E74" s="40">
        <v>15</v>
      </c>
      <c r="F74" s="39">
        <f t="shared" si="4"/>
        <v>22</v>
      </c>
      <c r="G74" s="39"/>
      <c r="H74" s="17"/>
    </row>
    <row r="75" spans="1:8" ht="6.75" customHeight="1">
      <c r="A75" s="9"/>
      <c r="B75" s="27" t="s">
        <v>29</v>
      </c>
      <c r="C75" s="28"/>
      <c r="D75" s="40">
        <v>34</v>
      </c>
      <c r="E75" s="40">
        <v>53</v>
      </c>
      <c r="F75" s="39">
        <f t="shared" si="4"/>
        <v>87</v>
      </c>
      <c r="G75" s="39"/>
      <c r="H75" s="17"/>
    </row>
    <row r="76" spans="1:8" ht="6.75" customHeight="1">
      <c r="A76" s="9"/>
      <c r="B76" s="27" t="s">
        <v>77</v>
      </c>
      <c r="C76" s="28"/>
      <c r="D76" s="40">
        <v>0</v>
      </c>
      <c r="E76" s="40">
        <v>0</v>
      </c>
      <c r="F76" s="39">
        <f t="shared" si="4"/>
        <v>0</v>
      </c>
      <c r="G76" s="39"/>
      <c r="H76" s="17"/>
    </row>
    <row r="77" spans="1:8" ht="6.75" customHeight="1">
      <c r="A77" s="9"/>
      <c r="B77" s="27" t="s">
        <v>30</v>
      </c>
      <c r="C77" s="28"/>
      <c r="D77" s="40">
        <v>3</v>
      </c>
      <c r="E77" s="40">
        <v>49</v>
      </c>
      <c r="F77" s="39">
        <f t="shared" si="4"/>
        <v>52</v>
      </c>
      <c r="G77" s="39"/>
      <c r="H77" s="17"/>
    </row>
    <row r="78" spans="1:8" ht="6.75" customHeight="1">
      <c r="A78" s="9"/>
      <c r="B78" s="21" t="s">
        <v>31</v>
      </c>
      <c r="C78" s="22"/>
      <c r="D78" s="39">
        <f>SUM(D54:D77)</f>
        <v>569</v>
      </c>
      <c r="E78" s="39">
        <f>SUM(E54:E77)</f>
        <v>842</v>
      </c>
      <c r="F78" s="39">
        <f>SUM(F54:F77)</f>
        <v>1411</v>
      </c>
      <c r="G78" s="39"/>
      <c r="H78" s="17"/>
    </row>
    <row r="79" spans="1:8" ht="7.5" customHeight="1">
      <c r="A79" s="9"/>
      <c r="B79" s="28" t="s">
        <v>88</v>
      </c>
      <c r="C79" s="28"/>
      <c r="D79" s="38"/>
      <c r="E79" s="38"/>
      <c r="F79" s="41"/>
      <c r="G79" s="39"/>
      <c r="H79" s="17"/>
    </row>
    <row r="80" spans="1:8" ht="6.75" customHeight="1">
      <c r="A80" s="9"/>
      <c r="B80" s="27" t="s">
        <v>67</v>
      </c>
      <c r="C80" s="28"/>
      <c r="D80" s="40">
        <v>3</v>
      </c>
      <c r="E80" s="40">
        <v>2</v>
      </c>
      <c r="F80" s="39">
        <f>SUM(D80+E80)</f>
        <v>5</v>
      </c>
      <c r="G80" s="39"/>
      <c r="H80" s="17"/>
    </row>
    <row r="81" spans="1:8" ht="6.75" customHeight="1">
      <c r="A81" s="9"/>
      <c r="B81" s="27" t="s">
        <v>48</v>
      </c>
      <c r="C81" s="28"/>
      <c r="D81" s="40">
        <v>55</v>
      </c>
      <c r="E81" s="40">
        <v>20</v>
      </c>
      <c r="F81" s="39">
        <f>SUM(D81+E81)</f>
        <v>75</v>
      </c>
      <c r="G81" s="39"/>
      <c r="H81" s="17"/>
    </row>
    <row r="82" spans="1:8" ht="6.75" customHeight="1">
      <c r="A82" s="9"/>
      <c r="B82" s="27" t="s">
        <v>49</v>
      </c>
      <c r="C82" s="28"/>
      <c r="D82" s="40">
        <v>53</v>
      </c>
      <c r="E82" s="40">
        <v>22</v>
      </c>
      <c r="F82" s="39">
        <f>SUM(D82+E82)</f>
        <v>75</v>
      </c>
      <c r="G82" s="39"/>
      <c r="H82" s="17"/>
    </row>
    <row r="83" spans="1:8" ht="6.75" customHeight="1">
      <c r="A83" s="9"/>
      <c r="B83" s="21" t="s">
        <v>31</v>
      </c>
      <c r="C83" s="22"/>
      <c r="D83" s="39">
        <f>SUM(D79:D82)</f>
        <v>111</v>
      </c>
      <c r="E83" s="39">
        <f>SUM(E79:E82)</f>
        <v>44</v>
      </c>
      <c r="F83" s="39">
        <f>SUM(F79:F82)</f>
        <v>155</v>
      </c>
      <c r="G83" s="39"/>
      <c r="H83" s="17"/>
    </row>
    <row r="84" spans="1:8" ht="7.5" customHeight="1">
      <c r="A84" s="9"/>
      <c r="B84" s="28" t="s">
        <v>11</v>
      </c>
      <c r="C84" s="28"/>
      <c r="D84" s="38"/>
      <c r="E84" s="38"/>
      <c r="F84" s="41"/>
      <c r="G84" s="41"/>
      <c r="H84" s="20"/>
    </row>
    <row r="85" spans="1:8" ht="6.75" customHeight="1">
      <c r="A85" s="9"/>
      <c r="B85" s="27" t="s">
        <v>43</v>
      </c>
      <c r="C85" s="28"/>
      <c r="D85" s="40">
        <v>44</v>
      </c>
      <c r="E85" s="40">
        <v>44</v>
      </c>
      <c r="F85" s="39">
        <f>SUM(D85+E85)</f>
        <v>88</v>
      </c>
      <c r="G85" s="39"/>
      <c r="H85" s="17"/>
    </row>
    <row r="86" spans="1:8" ht="6.75" customHeight="1">
      <c r="A86" s="9"/>
      <c r="B86" s="27" t="s">
        <v>44</v>
      </c>
      <c r="C86" s="28"/>
      <c r="D86" s="40">
        <v>129</v>
      </c>
      <c r="E86" s="40">
        <v>172</v>
      </c>
      <c r="F86" s="39">
        <f>SUM(D86+E86)</f>
        <v>301</v>
      </c>
      <c r="G86" s="39"/>
      <c r="H86" s="17"/>
    </row>
    <row r="87" spans="1:8" ht="6.75" customHeight="1">
      <c r="A87" s="9"/>
      <c r="B87" s="21" t="s">
        <v>31</v>
      </c>
      <c r="C87" s="22"/>
      <c r="D87" s="39">
        <f>SUM(D84:D86)</f>
        <v>173</v>
      </c>
      <c r="E87" s="39">
        <f>SUM(E84:E86)</f>
        <v>216</v>
      </c>
      <c r="F87" s="39">
        <f>SUM(F84:F86)</f>
        <v>389</v>
      </c>
      <c r="G87" s="39"/>
      <c r="H87" s="17"/>
    </row>
    <row r="88" spans="1:8" ht="7.5" customHeight="1">
      <c r="A88" s="9"/>
      <c r="B88" s="27" t="s">
        <v>12</v>
      </c>
      <c r="C88" s="28"/>
      <c r="D88" s="38"/>
      <c r="E88" s="38"/>
      <c r="F88" s="41"/>
      <c r="G88" s="41"/>
      <c r="H88" s="20"/>
    </row>
    <row r="89" spans="1:8" ht="6.75" customHeight="1">
      <c r="A89" s="9"/>
      <c r="B89" s="27" t="s">
        <v>45</v>
      </c>
      <c r="C89" s="28"/>
      <c r="D89" s="38">
        <v>0</v>
      </c>
      <c r="E89" s="38">
        <v>4</v>
      </c>
      <c r="F89" s="39">
        <f aca="true" t="shared" si="5" ref="F89:F95">SUM(D89+E89)</f>
        <v>4</v>
      </c>
      <c r="G89" s="41"/>
      <c r="H89" s="20"/>
    </row>
    <row r="90" spans="1:8" ht="6.75" customHeight="1">
      <c r="A90" s="9"/>
      <c r="B90" s="27" t="s">
        <v>46</v>
      </c>
      <c r="C90" s="28"/>
      <c r="D90" s="40">
        <v>49</v>
      </c>
      <c r="E90" s="40">
        <v>67</v>
      </c>
      <c r="F90" s="39">
        <f t="shared" si="5"/>
        <v>116</v>
      </c>
      <c r="G90" s="39"/>
      <c r="H90" s="17"/>
    </row>
    <row r="91" spans="1:8" ht="6.75" customHeight="1">
      <c r="A91" s="9"/>
      <c r="B91" s="27" t="s">
        <v>47</v>
      </c>
      <c r="C91" s="28"/>
      <c r="D91" s="40">
        <v>33</v>
      </c>
      <c r="E91" s="40">
        <v>31</v>
      </c>
      <c r="F91" s="39">
        <f t="shared" si="5"/>
        <v>64</v>
      </c>
      <c r="G91" s="39"/>
      <c r="H91" s="17"/>
    </row>
    <row r="92" spans="1:8" ht="6.75" customHeight="1">
      <c r="A92" s="9"/>
      <c r="B92" s="27" t="s">
        <v>19</v>
      </c>
      <c r="C92" s="28"/>
      <c r="D92" s="40">
        <v>10</v>
      </c>
      <c r="E92" s="40">
        <v>6</v>
      </c>
      <c r="F92" s="39">
        <f t="shared" si="5"/>
        <v>16</v>
      </c>
      <c r="G92" s="39"/>
      <c r="H92" s="17"/>
    </row>
    <row r="93" spans="1:8" ht="6.75" customHeight="1">
      <c r="A93" s="9"/>
      <c r="B93" s="27" t="s">
        <v>23</v>
      </c>
      <c r="C93" s="28"/>
      <c r="D93" s="40">
        <v>59</v>
      </c>
      <c r="E93" s="40">
        <v>33</v>
      </c>
      <c r="F93" s="39">
        <f t="shared" si="5"/>
        <v>92</v>
      </c>
      <c r="G93" s="39"/>
      <c r="H93" s="17"/>
    </row>
    <row r="94" spans="1:8" ht="6.75" customHeight="1">
      <c r="A94" s="9"/>
      <c r="B94" s="27" t="s">
        <v>50</v>
      </c>
      <c r="C94" s="28"/>
      <c r="D94" s="40">
        <v>37</v>
      </c>
      <c r="E94" s="40">
        <v>15</v>
      </c>
      <c r="F94" s="39">
        <f>SUM(D94+E94)</f>
        <v>52</v>
      </c>
      <c r="G94" s="39"/>
      <c r="H94" s="17"/>
    </row>
    <row r="95" spans="1:8" ht="6.75" customHeight="1">
      <c r="A95" s="9"/>
      <c r="B95" s="27" t="s">
        <v>70</v>
      </c>
      <c r="C95" s="28"/>
      <c r="D95" s="40">
        <v>20</v>
      </c>
      <c r="E95" s="40">
        <v>11</v>
      </c>
      <c r="F95" s="39">
        <f t="shared" si="5"/>
        <v>31</v>
      </c>
      <c r="G95" s="39"/>
      <c r="H95" s="17"/>
    </row>
    <row r="96" spans="1:8" ht="6.75" customHeight="1">
      <c r="A96" s="9"/>
      <c r="B96" s="21" t="s">
        <v>31</v>
      </c>
      <c r="C96" s="22"/>
      <c r="D96" s="39">
        <f>SUM(D89:D95)</f>
        <v>208</v>
      </c>
      <c r="E96" s="39">
        <f>SUM(E89:E95)</f>
        <v>167</v>
      </c>
      <c r="F96" s="39">
        <f>SUM(F89:F95)</f>
        <v>375</v>
      </c>
      <c r="G96" s="39"/>
      <c r="H96" s="17"/>
    </row>
    <row r="97" spans="1:8" ht="6.75" customHeight="1">
      <c r="A97" s="9"/>
      <c r="B97" s="27" t="s">
        <v>13</v>
      </c>
      <c r="C97" s="28"/>
      <c r="D97" s="40">
        <v>459</v>
      </c>
      <c r="E97" s="40">
        <v>227</v>
      </c>
      <c r="F97" s="39">
        <f>SUM(D97+E97)</f>
        <v>686</v>
      </c>
      <c r="G97" s="39"/>
      <c r="H97" s="17"/>
    </row>
    <row r="98" spans="1:8" ht="9" customHeight="1">
      <c r="A98" s="9"/>
      <c r="B98" s="21" t="s">
        <v>51</v>
      </c>
      <c r="C98" s="22"/>
      <c r="D98" s="39">
        <f>D78+D21+D22+D36+D44+D52+D87+D96+D97+D83</f>
        <v>1940</v>
      </c>
      <c r="E98" s="39">
        <f>E78+E21+E22+E36+E44+E52+E87+E96+E97+E83</f>
        <v>2629</v>
      </c>
      <c r="F98" s="39">
        <f>F78+F21+F22+F36+F44+F52+F87+F96+F97+F83</f>
        <v>4569</v>
      </c>
      <c r="G98" s="39"/>
      <c r="H98" s="17"/>
    </row>
    <row r="99" spans="1:8" ht="9" customHeight="1">
      <c r="A99" s="9"/>
      <c r="B99" s="21" t="s">
        <v>52</v>
      </c>
      <c r="C99" s="22"/>
      <c r="D99" s="42">
        <f>SUM(D98/F98)</f>
        <v>0.42460056905230903</v>
      </c>
      <c r="E99" s="42">
        <f>SUM(E98/F98)</f>
        <v>0.575399430947691</v>
      </c>
      <c r="F99" s="42">
        <f>SUM(D99:E99)</f>
        <v>1</v>
      </c>
      <c r="G99" s="42"/>
      <c r="H99" s="17"/>
    </row>
    <row r="100" spans="1:8" ht="9" customHeight="1">
      <c r="A100" s="9"/>
      <c r="B100" s="21" t="s">
        <v>53</v>
      </c>
      <c r="C100" s="22"/>
      <c r="D100" s="39">
        <f>D17+D98</f>
        <v>11935</v>
      </c>
      <c r="E100" s="39">
        <f>E17+E98</f>
        <v>17534</v>
      </c>
      <c r="F100" s="39">
        <f>F17+F98</f>
        <v>29469</v>
      </c>
      <c r="G100" s="39"/>
      <c r="H100" s="17"/>
    </row>
    <row r="101" spans="1:8" ht="9" customHeight="1">
      <c r="A101" s="11"/>
      <c r="B101" s="32" t="s">
        <v>54</v>
      </c>
      <c r="C101" s="33" t="s">
        <v>60</v>
      </c>
      <c r="D101" s="43">
        <f>SUM(D100/F100)</f>
        <v>0.4050018663680478</v>
      </c>
      <c r="E101" s="43">
        <f>SUM(E100/F100)</f>
        <v>0.5949981336319522</v>
      </c>
      <c r="F101" s="43">
        <f>SUM(D101:E101)</f>
        <v>1</v>
      </c>
      <c r="G101" s="43"/>
      <c r="H101" s="37"/>
    </row>
    <row r="102" spans="1:7" ht="11.25" customHeight="1">
      <c r="A102" s="46">
        <v>18</v>
      </c>
      <c r="B102" s="44"/>
      <c r="C102" s="10"/>
      <c r="D102" s="13"/>
      <c r="E102" s="13"/>
      <c r="F102" s="13"/>
      <c r="G102" s="13"/>
    </row>
    <row r="103" spans="4:7" ht="12.75">
      <c r="D103" s="14"/>
      <c r="E103" s="14"/>
      <c r="F103" s="14"/>
      <c r="G103" s="14"/>
    </row>
    <row r="104" spans="4:7" ht="12.75">
      <c r="D104" s="14"/>
      <c r="E104" s="14"/>
      <c r="F104" s="14"/>
      <c r="G104" s="14"/>
    </row>
    <row r="105" spans="4:7" ht="12.75">
      <c r="D105" s="14"/>
      <c r="E105" s="14"/>
      <c r="F105" s="14"/>
      <c r="G105" s="14"/>
    </row>
    <row r="106" spans="4:7" ht="12.75">
      <c r="D106" s="14"/>
      <c r="E106" s="14"/>
      <c r="F106" s="14"/>
      <c r="G106" s="14"/>
    </row>
    <row r="107" spans="4:7" ht="12.75">
      <c r="D107" s="14"/>
      <c r="E107" s="14"/>
      <c r="F107" s="14"/>
      <c r="G107" s="14"/>
    </row>
    <row r="108" spans="4:7" ht="12.75">
      <c r="D108" s="14"/>
      <c r="E108" s="14"/>
      <c r="F108" s="14"/>
      <c r="G108" s="14"/>
    </row>
    <row r="109" spans="4:7" ht="12.75">
      <c r="D109" s="14"/>
      <c r="E109" s="14"/>
      <c r="F109" s="14"/>
      <c r="G109" s="14"/>
    </row>
    <row r="110" spans="4:7" ht="12.75">
      <c r="D110" s="14"/>
      <c r="E110" s="14"/>
      <c r="F110" s="14"/>
      <c r="G110" s="14"/>
    </row>
    <row r="111" spans="4:7" ht="12.75">
      <c r="D111" s="14"/>
      <c r="E111" s="14"/>
      <c r="F111" s="14"/>
      <c r="G111" s="14"/>
    </row>
    <row r="112" spans="4:7" ht="12.75">
      <c r="D112" s="14"/>
      <c r="E112" s="14"/>
      <c r="F112" s="14"/>
      <c r="G112" s="14"/>
    </row>
    <row r="113" spans="4:7" ht="12.75">
      <c r="D113" s="14"/>
      <c r="E113" s="14"/>
      <c r="F113" s="14"/>
      <c r="G113" s="14"/>
    </row>
    <row r="114" spans="4:7" ht="12.75">
      <c r="D114" s="14"/>
      <c r="E114" s="14"/>
      <c r="F114" s="14"/>
      <c r="G114" s="14"/>
    </row>
    <row r="115" spans="4:7" ht="12.75">
      <c r="D115" s="14"/>
      <c r="E115" s="14"/>
      <c r="F115" s="14"/>
      <c r="G115" s="14"/>
    </row>
    <row r="116" spans="4:7" ht="12.75">
      <c r="D116" s="14"/>
      <c r="E116" s="14"/>
      <c r="F116" s="14"/>
      <c r="G116" s="14"/>
    </row>
    <row r="117" spans="4:7" ht="12.75">
      <c r="D117" s="14"/>
      <c r="E117" s="14"/>
      <c r="F117" s="14"/>
      <c r="G117" s="14"/>
    </row>
    <row r="118" spans="4:7" ht="12.75">
      <c r="D118" s="14"/>
      <c r="E118" s="14"/>
      <c r="F118" s="14"/>
      <c r="G118" s="14"/>
    </row>
    <row r="119" spans="4:7" ht="12.75">
      <c r="D119" s="14"/>
      <c r="E119" s="14"/>
      <c r="F119" s="14"/>
      <c r="G119" s="14"/>
    </row>
    <row r="120" spans="4:7" ht="12.75">
      <c r="D120" s="14"/>
      <c r="E120" s="14"/>
      <c r="F120" s="14"/>
      <c r="G120" s="14"/>
    </row>
    <row r="121" spans="4:7" ht="12.75">
      <c r="D121" s="14"/>
      <c r="E121" s="14"/>
      <c r="F121" s="14"/>
      <c r="G121" s="14"/>
    </row>
    <row r="122" spans="4:7" ht="12.75">
      <c r="D122" s="14"/>
      <c r="E122" s="14"/>
      <c r="F122" s="14"/>
      <c r="G122" s="14"/>
    </row>
    <row r="123" spans="4:7" ht="12.75">
      <c r="D123" s="14"/>
      <c r="E123" s="14"/>
      <c r="F123" s="14"/>
      <c r="G123" s="14"/>
    </row>
    <row r="124" spans="4:7" ht="12.75">
      <c r="D124" s="14"/>
      <c r="E124" s="14"/>
      <c r="F124" s="14"/>
      <c r="G124" s="14"/>
    </row>
    <row r="125" spans="4:7" ht="12.75">
      <c r="D125" s="14"/>
      <c r="E125" s="14"/>
      <c r="F125" s="14"/>
      <c r="G125" s="14"/>
    </row>
    <row r="126" spans="4:7" ht="12.75">
      <c r="D126" s="14"/>
      <c r="E126" s="14"/>
      <c r="F126" s="14"/>
      <c r="G126" s="14"/>
    </row>
    <row r="127" spans="4:7" ht="12.75">
      <c r="D127" s="14"/>
      <c r="E127" s="14"/>
      <c r="F127" s="14"/>
      <c r="G127" s="14"/>
    </row>
  </sheetData>
  <sheetProtection/>
  <printOptions/>
  <pageMargins left="1.15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2013-10-11T13:27:44Z</cp:lastPrinted>
  <dcterms:created xsi:type="dcterms:W3CDTF">2004-02-10T15:45:25Z</dcterms:created>
  <dcterms:modified xsi:type="dcterms:W3CDTF">2013-12-02T16:56:24Z</dcterms:modified>
  <cp:category/>
  <cp:version/>
  <cp:contentType/>
  <cp:contentStatus/>
</cp:coreProperties>
</file>